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'Sheet1'!$A$1:$O$44</definedName>
  </definedNames>
  <calcPr fullCalcOnLoad="1"/>
</workbook>
</file>

<file path=xl/sharedStrings.xml><?xml version="1.0" encoding="utf-8"?>
<sst xmlns="http://schemas.openxmlformats.org/spreadsheetml/2006/main" count="93" uniqueCount="75">
  <si>
    <t>EC-11</t>
  </si>
  <si>
    <t>gallons</t>
  </si>
  <si>
    <t>WP-82</t>
  </si>
  <si>
    <t>TC-4</t>
  </si>
  <si>
    <t>bags</t>
  </si>
  <si>
    <t>Total Material</t>
  </si>
  <si>
    <t>gallons</t>
  </si>
  <si>
    <t>bags</t>
  </si>
  <si>
    <t>Total Costs</t>
  </si>
  <si>
    <t>Total</t>
  </si>
  <si>
    <t>(gal)</t>
  </si>
  <si>
    <t>unit (gallon, bag etc.)</t>
  </si>
  <si>
    <t>are also available on our website.</t>
  </si>
  <si>
    <t>* Contact your local distributor for a price quote, specification sheets and/or dvds.</t>
  </si>
  <si>
    <t>Please Round Up When Ordering</t>
  </si>
  <si>
    <t>EC-11 Water-Based Primer</t>
  </si>
  <si>
    <t xml:space="preserve">    Rounding is not reflected in above price</t>
  </si>
  <si>
    <t>Optional</t>
  </si>
  <si>
    <t>Please read the complete specification guide before ordering material or beginning the job.</t>
  </si>
  <si>
    <t>* We do not guarantee coverages, please allow additional material for waste.</t>
  </si>
  <si>
    <t xml:space="preserve"> sq.ft./per 5 gal mix</t>
  </si>
  <si>
    <t>vary</t>
  </si>
  <si>
    <t>Primer</t>
  </si>
  <si>
    <t>Slurry Coat</t>
  </si>
  <si>
    <t>Texture-Crete Interior Material Template</t>
  </si>
  <si>
    <t>TC-2 Smooth Texture Cement</t>
  </si>
  <si>
    <t>TC-4 Fine Texture Cement</t>
  </si>
  <si>
    <t>Finish Coat 1</t>
  </si>
  <si>
    <t>Finish Coat 2</t>
  </si>
  <si>
    <t>SC-35X WB Stain</t>
  </si>
  <si>
    <t>TC-2</t>
  </si>
  <si>
    <t>WB Stain</t>
  </si>
  <si>
    <t>SC-35X</t>
  </si>
  <si>
    <t>EC-32 Clear Epoxy</t>
  </si>
  <si>
    <t>Sealer</t>
  </si>
  <si>
    <t>EC-32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</si>
  <si>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</si>
  <si>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</si>
  <si>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</si>
  <si>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</si>
  <si>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</si>
  <si>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</si>
  <si>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</si>
  <si>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</si>
  <si>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</si>
  <si>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</si>
  <si>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</si>
  <si>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</si>
  <si>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</si>
  <si>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</si>
  <si>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</si>
  <si>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</si>
  <si>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t>* Quantities and prices are based on single bag/single gallon units. (Unless otherwise stated)</t>
  </si>
  <si>
    <t>San Diego,  Ca 92102</t>
  </si>
  <si>
    <t>* Coating accessories and system options are not figured into estimates.</t>
  </si>
  <si>
    <t>800-250-4519</t>
  </si>
  <si>
    <t>Fax (619) 262-8606</t>
  </si>
  <si>
    <t>* All coverage rates should be verified and adjusted for each project.</t>
  </si>
  <si>
    <t xml:space="preserve">Step 1: Total Square Footage   </t>
  </si>
  <si>
    <t>Step 2: Cost for</t>
  </si>
  <si>
    <t>Each Product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</si>
  <si>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</si>
  <si>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</si>
  <si>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</si>
  <si>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</si>
  <si>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</si>
  <si>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</si>
  <si>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</si>
  <si>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</si>
  <si>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 xml:space="preserve"> sq.ft./gal</t>
  </si>
  <si>
    <t xml:space="preserve"> sq.ft./bag</t>
  </si>
  <si>
    <t>Cost</t>
  </si>
  <si>
    <t xml:space="preserve">Coverage will   </t>
  </si>
  <si>
    <t>WP-82 Low-Odor Modifier</t>
  </si>
  <si>
    <t>WP-82 Low-Odor Modifier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</si>
</sst>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  <numFmt numFmtId="170" formatCode="0.0"/>
    <numFmt numFmtId="171" formatCode="_(&quot;$&quot;* #,##0.00_);_(&quot;$&quot;* \(#,##0.00\);_(&quot;$&quot;* &quot;-&quot;??_);_(@_)"/>
  </numFmts>
  <fonts count="35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b/>
      <i/>
      <u val="single"/>
      <sz val="14"/>
      <name val="Times New Roman"/>
      <family val="0"/>
    </font>
    <font>
      <b/>
      <sz val="12"/>
      <color indexed="8"/>
      <name val="Times"/>
      <family val="0"/>
    </font>
    <font>
      <sz val="8"/>
      <name val="Verdana"/>
      <family val="0"/>
    </font>
    <font>
      <b/>
      <i/>
      <sz val="10"/>
      <name val="Times"/>
      <family val="0"/>
    </font>
    <font>
      <sz val="10"/>
      <name val="Times"/>
      <family val="0"/>
    </font>
    <font>
      <b/>
      <i/>
      <u val="single"/>
      <sz val="14"/>
      <name val="Times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u val="single"/>
      <sz val="10"/>
      <name val="Times"/>
      <family val="0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b/>
      <i/>
      <sz val="12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i/>
      <u val="single"/>
      <sz val="16"/>
      <name val="Times"/>
      <family val="0"/>
    </font>
    <font>
      <sz val="16"/>
      <name val="Geneva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69" fontId="6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168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44" fontId="6" fillId="0" borderId="7" xfId="17" applyFont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44" fontId="10" fillId="0" borderId="5" xfId="17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168" fontId="6" fillId="0" borderId="4" xfId="0" applyNumberFormat="1" applyFont="1" applyBorder="1" applyAlignment="1">
      <alignment/>
    </xf>
    <xf numFmtId="44" fontId="6" fillId="0" borderId="7" xfId="17" applyFont="1" applyBorder="1" applyAlignment="1" applyProtection="1">
      <alignment/>
      <protection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44" fontId="10" fillId="0" borderId="5" xfId="17" applyFont="1" applyBorder="1" applyAlignment="1">
      <alignment/>
    </xf>
    <xf numFmtId="44" fontId="6" fillId="0" borderId="7" xfId="17" applyFont="1" applyBorder="1" applyAlignment="1">
      <alignment/>
    </xf>
    <xf numFmtId="0" fontId="0" fillId="0" borderId="3" xfId="0" applyBorder="1" applyAlignment="1">
      <alignment/>
    </xf>
    <xf numFmtId="44" fontId="6" fillId="0" borderId="0" xfId="17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44" fontId="10" fillId="0" borderId="10" xfId="17" applyFont="1" applyBorder="1" applyAlignment="1">
      <alignment/>
    </xf>
    <xf numFmtId="0" fontId="6" fillId="0" borderId="11" xfId="0" applyFont="1" applyBorder="1" applyAlignment="1">
      <alignment/>
    </xf>
    <xf numFmtId="44" fontId="10" fillId="0" borderId="12" xfId="17" applyFont="1" applyBorder="1" applyAlignment="1">
      <alignment/>
    </xf>
    <xf numFmtId="44" fontId="6" fillId="0" borderId="13" xfId="17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4" fontId="6" fillId="0" borderId="17" xfId="17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169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169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169" fontId="6" fillId="0" borderId="23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44" fontId="6" fillId="0" borderId="19" xfId="0" applyNumberFormat="1" applyFont="1" applyBorder="1" applyAlignment="1">
      <alignment/>
    </xf>
    <xf numFmtId="44" fontId="6" fillId="0" borderId="21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6" fillId="0" borderId="24" xfId="0" applyFont="1" applyBorder="1" applyAlignment="1">
      <alignment horizontal="right"/>
    </xf>
    <xf numFmtId="44" fontId="6" fillId="0" borderId="25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7" fillId="0" borderId="0" xfId="0" applyFont="1" applyAlignment="1">
      <alignment horizontal="center" vertical="center"/>
    </xf>
    <xf numFmtId="44" fontId="10" fillId="0" borderId="5" xfId="0" applyNumberFormat="1" applyFont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27" xfId="0" applyNumberFormat="1" applyFont="1" applyBorder="1" applyAlignment="1">
      <alignment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44" fontId="6" fillId="0" borderId="7" xfId="17" applyFont="1" applyBorder="1" applyAlignment="1">
      <alignment/>
    </xf>
    <xf numFmtId="44" fontId="6" fillId="0" borderId="13" xfId="0" applyNumberFormat="1" applyFont="1" applyBorder="1" applyAlignment="1">
      <alignment/>
    </xf>
    <xf numFmtId="44" fontId="6" fillId="0" borderId="28" xfId="0" applyNumberFormat="1" applyFont="1" applyBorder="1" applyAlignment="1">
      <alignment/>
    </xf>
    <xf numFmtId="44" fontId="10" fillId="0" borderId="12" xfId="0" applyNumberFormat="1" applyFont="1" applyBorder="1" applyAlignment="1">
      <alignment/>
    </xf>
    <xf numFmtId="0" fontId="6" fillId="0" borderId="29" xfId="0" applyFont="1" applyBorder="1" applyAlignment="1">
      <alignment/>
    </xf>
    <xf numFmtId="44" fontId="10" fillId="0" borderId="4" xfId="17" applyFont="1" applyBorder="1" applyAlignment="1">
      <alignment/>
    </xf>
    <xf numFmtId="168" fontId="6" fillId="0" borderId="5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5" xfId="0" applyFont="1" applyBorder="1" applyAlignment="1">
      <alignment/>
    </xf>
    <xf numFmtId="44" fontId="10" fillId="0" borderId="5" xfId="17" applyFont="1" applyBorder="1" applyAlignment="1" applyProtection="1">
      <alignment/>
      <protection locked="0"/>
    </xf>
    <xf numFmtId="0" fontId="19" fillId="0" borderId="33" xfId="0" applyFont="1" applyBorder="1" applyAlignment="1">
      <alignment/>
    </xf>
    <xf numFmtId="0" fontId="19" fillId="0" borderId="30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20" applyFont="1" applyBorder="1" applyAlignment="1" applyProtection="1">
      <alignment horizontal="left" indent="1"/>
      <protection/>
    </xf>
    <xf numFmtId="0" fontId="29" fillId="0" borderId="34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35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26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2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9" fillId="0" borderId="35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3" fillId="0" borderId="0" xfId="2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2" fillId="0" borderId="36" xfId="0" applyFont="1" applyFill="1" applyBorder="1" applyAlignment="1">
      <alignment horizontal="left"/>
    </xf>
    <xf numFmtId="0" fontId="29" fillId="0" borderId="37" xfId="0" applyFont="1" applyFill="1" applyBorder="1" applyAlignment="1">
      <alignment/>
    </xf>
    <xf numFmtId="0" fontId="32" fillId="0" borderId="37" xfId="0" applyFont="1" applyFill="1" applyBorder="1" applyAlignment="1">
      <alignment horizontal="left"/>
    </xf>
    <xf numFmtId="0" fontId="29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15" xfId="0" applyFont="1" applyBorder="1" applyAlignment="1">
      <alignment horizontal="right"/>
    </xf>
    <xf numFmtId="168" fontId="10" fillId="0" borderId="39" xfId="15" applyNumberFormat="1" applyFont="1" applyBorder="1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Border="1" applyAlignment="1">
      <alignment wrapText="1"/>
    </xf>
    <xf numFmtId="0" fontId="27" fillId="0" borderId="40" xfId="0" applyFont="1" applyFill="1" applyBorder="1" applyAlignment="1">
      <alignment horizontal="left"/>
    </xf>
    <xf numFmtId="0" fontId="28" fillId="0" borderId="41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4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44" fontId="6" fillId="0" borderId="23" xfId="17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6</xdr:col>
      <xdr:colOff>800100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506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0</xdr:col>
      <xdr:colOff>1838325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8175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125" zoomScaleNormal="125" workbookViewId="0" topLeftCell="A5">
      <selection activeCell="N26" sqref="N26"/>
    </sheetView>
  </sheetViews>
  <sheetFormatPr defaultColWidth="11.00390625" defaultRowHeight="12"/>
  <cols>
    <col min="1" max="1" width="27.00390625" style="0" customWidth="1"/>
    <col min="2" max="2" width="4.125" style="0" customWidth="1"/>
    <col min="3" max="3" width="2.00390625" style="0" hidden="1" customWidth="1"/>
    <col min="4" max="4" width="3.375" style="0" customWidth="1"/>
    <col min="5" max="5" width="19.875" style="0" bestFit="1" customWidth="1"/>
    <col min="6" max="6" width="5.125" style="0" customWidth="1"/>
    <col min="7" max="7" width="13.875" style="0" customWidth="1"/>
    <col min="8" max="8" width="7.125" style="0" bestFit="1" customWidth="1"/>
    <col min="9" max="9" width="8.875" style="0" customWidth="1"/>
    <col min="10" max="10" width="20.625" style="0" customWidth="1"/>
    <col min="11" max="11" width="20.50390625" style="0" bestFit="1" customWidth="1"/>
    <col min="12" max="12" width="5.375" style="0" customWidth="1"/>
    <col min="13" max="13" width="13.625" style="0" bestFit="1" customWidth="1"/>
    <col min="14" max="14" width="13.875" style="0" bestFit="1" customWidth="1"/>
    <col min="15" max="15" width="11.875" style="0" customWidth="1"/>
  </cols>
  <sheetData>
    <row r="1" spans="1:15" ht="48" customHeight="1">
      <c r="A1" s="118"/>
      <c r="B1" s="118"/>
      <c r="C1" s="118"/>
      <c r="D1" s="118"/>
      <c r="E1" s="118"/>
      <c r="F1" s="118"/>
      <c r="G1" s="118"/>
      <c r="H1" s="119" t="s">
        <v>24</v>
      </c>
      <c r="I1" s="120"/>
      <c r="J1" s="120"/>
      <c r="K1" s="120"/>
      <c r="L1" s="120"/>
      <c r="M1" s="120"/>
      <c r="N1" s="65"/>
      <c r="O1" s="65"/>
    </row>
    <row r="2" spans="1:15" ht="1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4" ht="12.75" customHeight="1">
      <c r="A3" s="5"/>
      <c r="B3" s="2"/>
      <c r="N3" s="14"/>
    </row>
    <row r="4" spans="1:11" ht="13.5" customHeight="1" thickBot="1">
      <c r="A4" s="13"/>
      <c r="B4" s="2"/>
      <c r="E4" s="15"/>
      <c r="F4" s="15"/>
      <c r="G4" s="15"/>
      <c r="H4" s="15"/>
      <c r="I4" s="4" t="s">
        <v>66</v>
      </c>
      <c r="J4" s="15"/>
      <c r="K4" s="49" t="s">
        <v>17</v>
      </c>
    </row>
    <row r="5" spans="1:14" ht="13.5">
      <c r="A5" s="13"/>
      <c r="B5" s="12"/>
      <c r="C5" s="11"/>
      <c r="E5" s="4" t="s">
        <v>61</v>
      </c>
      <c r="F5" s="129" t="s">
        <v>72</v>
      </c>
      <c r="G5" s="129"/>
      <c r="H5" s="4" t="s">
        <v>63</v>
      </c>
      <c r="I5" s="4" t="s">
        <v>67</v>
      </c>
      <c r="J5" s="24" t="s">
        <v>59</v>
      </c>
      <c r="K5" s="4" t="s">
        <v>71</v>
      </c>
      <c r="N5" s="27" t="s">
        <v>5</v>
      </c>
    </row>
    <row r="6" spans="1:14" ht="15" thickBot="1">
      <c r="A6" s="5"/>
      <c r="B6" s="2"/>
      <c r="E6" s="4" t="s">
        <v>62</v>
      </c>
      <c r="F6" s="129" t="s">
        <v>21</v>
      </c>
      <c r="G6" s="129"/>
      <c r="H6" s="4" t="s">
        <v>64</v>
      </c>
      <c r="I6" s="4" t="s">
        <v>10</v>
      </c>
      <c r="J6" s="50" t="s">
        <v>60</v>
      </c>
      <c r="K6" s="4" t="s">
        <v>65</v>
      </c>
      <c r="N6" s="28" t="s">
        <v>67</v>
      </c>
    </row>
    <row r="7" spans="1:15" ht="13.5">
      <c r="A7" s="121" t="s">
        <v>36</v>
      </c>
      <c r="B7" s="121"/>
      <c r="C7" s="121"/>
      <c r="E7" s="86" t="s">
        <v>22</v>
      </c>
      <c r="F7" s="80"/>
      <c r="G7" s="80"/>
      <c r="H7" s="80"/>
      <c r="I7" s="80"/>
      <c r="J7" s="81"/>
      <c r="K7" s="82"/>
      <c r="M7" s="51" t="s">
        <v>0</v>
      </c>
      <c r="N7" s="52">
        <f>I8</f>
        <v>0</v>
      </c>
      <c r="O7" s="53" t="s">
        <v>1</v>
      </c>
    </row>
    <row r="8" spans="1:15" s="11" customFormat="1" ht="12.75">
      <c r="A8" s="121"/>
      <c r="B8" s="121"/>
      <c r="C8" s="121"/>
      <c r="E8" s="83" t="s">
        <v>15</v>
      </c>
      <c r="F8" s="69">
        <v>275</v>
      </c>
      <c r="G8" s="69" t="s">
        <v>20</v>
      </c>
      <c r="H8" s="70">
        <f>H28</f>
        <v>0</v>
      </c>
      <c r="I8" s="10">
        <f>H8/F8</f>
        <v>0</v>
      </c>
      <c r="J8" s="35">
        <v>0</v>
      </c>
      <c r="K8" s="71">
        <f>SUM(1/F8)*J8</f>
        <v>0</v>
      </c>
      <c r="M8" s="19" t="s">
        <v>30</v>
      </c>
      <c r="N8" s="54">
        <f>I11</f>
        <v>0</v>
      </c>
      <c r="O8" s="55" t="s">
        <v>7</v>
      </c>
    </row>
    <row r="9" spans="1:15" ht="15">
      <c r="A9" s="89" t="s">
        <v>37</v>
      </c>
      <c r="B9" s="90"/>
      <c r="C9" s="90"/>
      <c r="E9" s="78"/>
      <c r="F9" s="84"/>
      <c r="G9" s="84"/>
      <c r="H9" s="70"/>
      <c r="I9" s="10"/>
      <c r="J9" s="85"/>
      <c r="K9" s="31"/>
      <c r="M9" s="19" t="s">
        <v>2</v>
      </c>
      <c r="N9" s="54">
        <f>SUM(I12+I16+I20)</f>
        <v>0</v>
      </c>
      <c r="O9" s="55" t="s">
        <v>6</v>
      </c>
    </row>
    <row r="10" spans="1:15" ht="15">
      <c r="A10" s="91" t="s">
        <v>38</v>
      </c>
      <c r="B10" s="90"/>
      <c r="C10" s="90"/>
      <c r="E10" s="87" t="s">
        <v>23</v>
      </c>
      <c r="F10" s="84"/>
      <c r="G10" s="84"/>
      <c r="H10" s="30"/>
      <c r="I10" s="10"/>
      <c r="J10" s="85"/>
      <c r="K10" s="31"/>
      <c r="M10" s="19" t="s">
        <v>3</v>
      </c>
      <c r="N10" s="54">
        <f>I19+I15</f>
        <v>0</v>
      </c>
      <c r="O10" s="55" t="s">
        <v>4</v>
      </c>
    </row>
    <row r="11" spans="1:16" ht="15">
      <c r="A11" s="91" t="s">
        <v>39</v>
      </c>
      <c r="B11" s="90"/>
      <c r="C11" s="90"/>
      <c r="E11" s="78" t="s">
        <v>25</v>
      </c>
      <c r="F11" s="84">
        <v>225</v>
      </c>
      <c r="G11" s="84" t="s">
        <v>70</v>
      </c>
      <c r="H11" s="17">
        <f>H28</f>
        <v>0</v>
      </c>
      <c r="I11" s="10">
        <f>H11/F11</f>
        <v>0</v>
      </c>
      <c r="J11" s="35">
        <v>0</v>
      </c>
      <c r="K11" s="36">
        <f>SUM(1/F11)*J11</f>
        <v>0</v>
      </c>
      <c r="M11" s="19" t="s">
        <v>32</v>
      </c>
      <c r="N11" s="54">
        <f>I23</f>
        <v>0</v>
      </c>
      <c r="O11" s="55" t="s">
        <v>6</v>
      </c>
      <c r="P11" s="32"/>
    </row>
    <row r="12" spans="1:15" ht="15.75" thickBot="1">
      <c r="A12" s="89"/>
      <c r="B12" s="90"/>
      <c r="C12" s="90"/>
      <c r="E12" s="78" t="s">
        <v>73</v>
      </c>
      <c r="F12" s="84">
        <v>225</v>
      </c>
      <c r="G12" s="84" t="s">
        <v>69</v>
      </c>
      <c r="H12" s="17">
        <f>H28</f>
        <v>0</v>
      </c>
      <c r="I12" s="10">
        <f>H12/F12</f>
        <v>0</v>
      </c>
      <c r="J12" s="41">
        <v>0</v>
      </c>
      <c r="K12" s="36">
        <f>SUM(1/F12)*J12</f>
        <v>0</v>
      </c>
      <c r="M12" s="79" t="s">
        <v>35</v>
      </c>
      <c r="N12" s="56">
        <f>SUM(I26)</f>
        <v>0</v>
      </c>
      <c r="O12" s="79" t="s">
        <v>6</v>
      </c>
    </row>
    <row r="13" spans="1:16" ht="15">
      <c r="A13" s="89" t="s">
        <v>40</v>
      </c>
      <c r="B13" s="90"/>
      <c r="C13" s="90"/>
      <c r="E13" s="78"/>
      <c r="F13" s="8"/>
      <c r="G13" s="9"/>
      <c r="H13" s="17"/>
      <c r="I13" s="10"/>
      <c r="J13" s="23"/>
      <c r="K13" s="21"/>
      <c r="M13" s="2"/>
      <c r="N13" s="57" t="s">
        <v>14</v>
      </c>
      <c r="O13" s="2"/>
      <c r="P13" s="64"/>
    </row>
    <row r="14" spans="1:15" ht="15">
      <c r="A14" s="91" t="s">
        <v>11</v>
      </c>
      <c r="B14" s="90"/>
      <c r="C14" s="90"/>
      <c r="E14" s="87" t="s">
        <v>27</v>
      </c>
      <c r="F14" s="8"/>
      <c r="G14" s="9"/>
      <c r="H14" s="17"/>
      <c r="I14" s="10"/>
      <c r="J14" s="23"/>
      <c r="K14" s="21"/>
      <c r="O14" s="39"/>
    </row>
    <row r="15" spans="1:14" ht="15.75" thickBot="1">
      <c r="A15" s="91" t="s">
        <v>41</v>
      </c>
      <c r="B15" s="90"/>
      <c r="C15" s="90"/>
      <c r="E15" s="19" t="s">
        <v>26</v>
      </c>
      <c r="F15" s="8">
        <v>300</v>
      </c>
      <c r="G15" s="9" t="s">
        <v>70</v>
      </c>
      <c r="H15" s="17">
        <f>(H28)</f>
        <v>0</v>
      </c>
      <c r="I15" s="10">
        <f>H15/F15</f>
        <v>0</v>
      </c>
      <c r="J15" s="35">
        <v>0</v>
      </c>
      <c r="K15" s="21">
        <f>SUM(1/F15)*J15</f>
        <v>0</v>
      </c>
      <c r="N15" s="4"/>
    </row>
    <row r="16" spans="1:14" ht="15.75" thickBot="1">
      <c r="A16" s="92" t="s">
        <v>42</v>
      </c>
      <c r="B16" s="90"/>
      <c r="C16" s="90"/>
      <c r="E16" s="19" t="s">
        <v>74</v>
      </c>
      <c r="F16" s="6">
        <v>300</v>
      </c>
      <c r="G16" s="7" t="s">
        <v>69</v>
      </c>
      <c r="H16" s="17">
        <f>(H28)</f>
        <v>0</v>
      </c>
      <c r="I16" s="10">
        <f>H16/F16</f>
        <v>0</v>
      </c>
      <c r="J16" s="41">
        <v>0</v>
      </c>
      <c r="K16" s="21">
        <f>SUM(1/F16)*J16</f>
        <v>0</v>
      </c>
      <c r="N16" s="27" t="s">
        <v>8</v>
      </c>
    </row>
    <row r="17" spans="2:16" ht="15.75" thickBot="1">
      <c r="B17" s="90"/>
      <c r="C17" s="90"/>
      <c r="E17" s="20"/>
      <c r="F17" s="37"/>
      <c r="G17" s="18"/>
      <c r="H17" s="18"/>
      <c r="I17" s="16"/>
      <c r="J17" s="16"/>
      <c r="K17" s="21"/>
      <c r="N17" s="27"/>
      <c r="P17" s="32"/>
    </row>
    <row r="18" spans="1:16" ht="15">
      <c r="A18" s="89" t="s">
        <v>43</v>
      </c>
      <c r="B18" s="90"/>
      <c r="C18" s="90"/>
      <c r="E18" s="87" t="s">
        <v>28</v>
      </c>
      <c r="F18" s="16"/>
      <c r="G18" s="16"/>
      <c r="H18" s="16"/>
      <c r="I18" s="16"/>
      <c r="J18" s="16"/>
      <c r="K18" s="21"/>
      <c r="M18" s="51" t="s">
        <v>0</v>
      </c>
      <c r="N18" s="58">
        <f>SUM(N7*J8)</f>
        <v>0</v>
      </c>
      <c r="P18" s="32"/>
    </row>
    <row r="19" spans="1:14" ht="15">
      <c r="A19" s="91" t="s">
        <v>44</v>
      </c>
      <c r="B19" s="90"/>
      <c r="C19" s="90"/>
      <c r="E19" s="19" t="s">
        <v>26</v>
      </c>
      <c r="F19" s="84">
        <v>300</v>
      </c>
      <c r="G19" s="84" t="s">
        <v>70</v>
      </c>
      <c r="H19" s="77">
        <f>(H28)</f>
        <v>0</v>
      </c>
      <c r="I19" s="10">
        <f>H19/F19</f>
        <v>0</v>
      </c>
      <c r="J19" s="66">
        <v>0</v>
      </c>
      <c r="K19" s="21">
        <f>SUM(1/F19)*J19</f>
        <v>0</v>
      </c>
      <c r="M19" s="19" t="s">
        <v>30</v>
      </c>
      <c r="N19" s="73">
        <f>N8*J11</f>
        <v>0</v>
      </c>
    </row>
    <row r="20" spans="1:14" ht="15">
      <c r="A20" s="91" t="s">
        <v>45</v>
      </c>
      <c r="B20" s="90"/>
      <c r="C20" s="90"/>
      <c r="E20" s="19" t="s">
        <v>73</v>
      </c>
      <c r="F20" s="84">
        <v>300</v>
      </c>
      <c r="G20" s="84" t="s">
        <v>69</v>
      </c>
      <c r="H20" s="77">
        <f>(H28)</f>
        <v>0</v>
      </c>
      <c r="I20" s="10">
        <f>H20/F20</f>
        <v>0</v>
      </c>
      <c r="J20" s="67">
        <v>0</v>
      </c>
      <c r="K20" s="21">
        <f>SUM(1/F20)*J20</f>
        <v>0</v>
      </c>
      <c r="M20" s="19" t="s">
        <v>2</v>
      </c>
      <c r="N20" s="73">
        <f>N9*J16</f>
        <v>0</v>
      </c>
    </row>
    <row r="21" spans="1:15" ht="15">
      <c r="A21" s="91" t="s">
        <v>46</v>
      </c>
      <c r="B21" s="90"/>
      <c r="C21" s="90"/>
      <c r="E21" s="42"/>
      <c r="F21" s="84"/>
      <c r="G21" s="84"/>
      <c r="H21" s="77"/>
      <c r="I21" s="10"/>
      <c r="J21" s="68"/>
      <c r="K21" s="21"/>
      <c r="M21" s="19" t="s">
        <v>3</v>
      </c>
      <c r="N21" s="59">
        <f>SUM(N10*J15)</f>
        <v>0</v>
      </c>
      <c r="O21" s="1"/>
    </row>
    <row r="22" spans="1:15" ht="15">
      <c r="A22" s="91" t="s">
        <v>47</v>
      </c>
      <c r="B22" s="90"/>
      <c r="C22" s="90"/>
      <c r="E22" s="87" t="s">
        <v>31</v>
      </c>
      <c r="F22" s="84"/>
      <c r="G22" s="84"/>
      <c r="H22" s="77"/>
      <c r="I22" s="10"/>
      <c r="J22" s="68"/>
      <c r="K22" s="21"/>
      <c r="M22" s="19" t="s">
        <v>32</v>
      </c>
      <c r="N22" s="59">
        <f>SUM(N11*J23)</f>
        <v>0</v>
      </c>
      <c r="O22" s="1"/>
    </row>
    <row r="23" spans="1:14" ht="15.75" thickBot="1">
      <c r="A23" s="91" t="s">
        <v>12</v>
      </c>
      <c r="B23" s="90"/>
      <c r="C23" s="90"/>
      <c r="E23" s="42" t="s">
        <v>29</v>
      </c>
      <c r="F23" s="84">
        <v>250</v>
      </c>
      <c r="G23" s="84" t="s">
        <v>69</v>
      </c>
      <c r="H23" s="77">
        <f>H28</f>
        <v>0</v>
      </c>
      <c r="I23" s="10">
        <f>H23/F23</f>
        <v>0</v>
      </c>
      <c r="J23" s="74">
        <v>0</v>
      </c>
      <c r="K23" s="21">
        <f>SUM(1/F23)*J23</f>
        <v>0</v>
      </c>
      <c r="M23" s="79" t="s">
        <v>35</v>
      </c>
      <c r="N23" s="130">
        <f>SUM(N12*J26)</f>
        <v>0</v>
      </c>
    </row>
    <row r="24" spans="1:15" ht="15.75" thickBot="1">
      <c r="A24" s="93" t="s">
        <v>48</v>
      </c>
      <c r="B24" s="90"/>
      <c r="C24" s="90"/>
      <c r="E24" s="42"/>
      <c r="F24" s="84"/>
      <c r="G24" s="84"/>
      <c r="H24" s="77"/>
      <c r="I24" s="10"/>
      <c r="J24" s="66"/>
      <c r="K24" s="72"/>
      <c r="O24" s="29"/>
    </row>
    <row r="25" spans="1:14" ht="13.5" thickBot="1">
      <c r="A25" s="13"/>
      <c r="B25" s="2"/>
      <c r="C25" s="2"/>
      <c r="E25" s="87" t="s">
        <v>34</v>
      </c>
      <c r="F25" s="84"/>
      <c r="G25" s="84"/>
      <c r="H25" s="77"/>
      <c r="I25" s="10"/>
      <c r="J25" s="74"/>
      <c r="K25" s="72"/>
      <c r="M25" s="61" t="s">
        <v>9</v>
      </c>
      <c r="N25" s="62">
        <f>SUM(N18:N23)</f>
        <v>0</v>
      </c>
    </row>
    <row r="26" spans="1:14" ht="12.75">
      <c r="A26" s="13"/>
      <c r="B26" s="2"/>
      <c r="C26" s="2"/>
      <c r="E26" s="78" t="s">
        <v>33</v>
      </c>
      <c r="F26" s="84">
        <v>500</v>
      </c>
      <c r="G26" s="84" t="s">
        <v>69</v>
      </c>
      <c r="H26" s="77">
        <f>(H28)</f>
        <v>0</v>
      </c>
      <c r="I26" s="10">
        <f>H26/F26</f>
        <v>0</v>
      </c>
      <c r="J26" s="43">
        <v>0</v>
      </c>
      <c r="K26" s="44">
        <f>SUM(1/F26)*J26</f>
        <v>0</v>
      </c>
      <c r="N26" s="60" t="s">
        <v>16</v>
      </c>
    </row>
    <row r="27" spans="2:11" ht="13.5" thickBot="1">
      <c r="B27" s="2"/>
      <c r="C27" s="2"/>
      <c r="E27" s="75"/>
      <c r="F27" s="84"/>
      <c r="G27" s="84"/>
      <c r="H27" s="77"/>
      <c r="I27" s="10"/>
      <c r="J27" s="76"/>
      <c r="K27" s="44"/>
    </row>
    <row r="28" spans="2:11" ht="15" thickBot="1">
      <c r="B28" s="2"/>
      <c r="C28" s="2"/>
      <c r="E28" s="45"/>
      <c r="F28" s="46"/>
      <c r="G28" s="116" t="s">
        <v>58</v>
      </c>
      <c r="H28" s="117">
        <v>0</v>
      </c>
      <c r="I28" s="46" t="s">
        <v>68</v>
      </c>
      <c r="J28" s="47"/>
      <c r="K28" s="48">
        <f>SUM(K8:K26)</f>
        <v>0</v>
      </c>
    </row>
    <row r="29" spans="2:11" ht="13.5">
      <c r="B29" s="2"/>
      <c r="C29" s="2"/>
      <c r="D29" s="3"/>
      <c r="E29" s="126" t="s">
        <v>18</v>
      </c>
      <c r="F29" s="126"/>
      <c r="G29" s="126"/>
      <c r="H29" s="127"/>
      <c r="I29" s="126"/>
      <c r="J29" s="126"/>
      <c r="K29" s="126"/>
    </row>
    <row r="30" spans="1:12" ht="12.75">
      <c r="A30" s="5"/>
      <c r="L30" s="1"/>
    </row>
    <row r="31" spans="1:13" ht="16.5" thickBot="1">
      <c r="A31" s="2"/>
      <c r="F31" s="22"/>
      <c r="G31" s="22"/>
      <c r="K31" s="38"/>
      <c r="M31" s="95" t="s">
        <v>50</v>
      </c>
    </row>
    <row r="32" spans="1:13" ht="18">
      <c r="A32" s="2"/>
      <c r="E32" s="122" t="s">
        <v>49</v>
      </c>
      <c r="F32" s="123"/>
      <c r="G32" s="123"/>
      <c r="H32" s="123"/>
      <c r="I32" s="123"/>
      <c r="J32" s="123"/>
      <c r="K32" s="94"/>
      <c r="M32" s="97" t="s">
        <v>51</v>
      </c>
    </row>
    <row r="33" spans="1:13" ht="18">
      <c r="A33" s="2"/>
      <c r="D33" s="1"/>
      <c r="E33" s="124"/>
      <c r="F33" s="125"/>
      <c r="G33" s="125"/>
      <c r="H33" s="125"/>
      <c r="I33" s="125"/>
      <c r="J33" s="125"/>
      <c r="K33" s="96"/>
      <c r="M33" s="97" t="s">
        <v>53</v>
      </c>
    </row>
    <row r="34" spans="1:13" ht="18">
      <c r="A34" s="2"/>
      <c r="D34" s="1"/>
      <c r="E34" s="98" t="s">
        <v>52</v>
      </c>
      <c r="F34" s="99"/>
      <c r="G34" s="99"/>
      <c r="H34" s="99"/>
      <c r="I34" s="99"/>
      <c r="J34" s="100"/>
      <c r="K34" s="96"/>
      <c r="M34" s="97" t="s">
        <v>55</v>
      </c>
    </row>
    <row r="35" spans="4:13" ht="18">
      <c r="D35" s="1"/>
      <c r="E35" s="98" t="s">
        <v>54</v>
      </c>
      <c r="F35" s="99"/>
      <c r="G35" s="99"/>
      <c r="H35" s="99"/>
      <c r="I35" s="99"/>
      <c r="J35" s="100"/>
      <c r="K35" s="96"/>
      <c r="M35" s="104" t="s">
        <v>56</v>
      </c>
    </row>
    <row r="36" spans="4:13" ht="18">
      <c r="D36" s="1"/>
      <c r="E36" s="101" t="s">
        <v>13</v>
      </c>
      <c r="F36" s="99"/>
      <c r="G36" s="99"/>
      <c r="H36" s="99"/>
      <c r="I36" s="99"/>
      <c r="J36" s="102"/>
      <c r="K36" s="103"/>
      <c r="L36" s="1"/>
      <c r="M36" s="105" t="s">
        <v>48</v>
      </c>
    </row>
    <row r="37" spans="4:13" ht="18">
      <c r="D37" s="1"/>
      <c r="E37" s="98" t="s">
        <v>19</v>
      </c>
      <c r="F37" s="99"/>
      <c r="G37" s="99"/>
      <c r="H37" s="100"/>
      <c r="I37" s="100"/>
      <c r="J37" s="100"/>
      <c r="K37" s="103"/>
      <c r="L37" s="26"/>
      <c r="M37" s="107"/>
    </row>
    <row r="38" spans="4:14" ht="18">
      <c r="D38" s="1"/>
      <c r="E38" s="98" t="s">
        <v>57</v>
      </c>
      <c r="F38" s="99"/>
      <c r="G38" s="99"/>
      <c r="H38" s="99"/>
      <c r="I38" s="99"/>
      <c r="J38" s="106"/>
      <c r="K38" s="103"/>
      <c r="L38" s="1"/>
      <c r="M38" s="1"/>
      <c r="N38" s="25"/>
    </row>
    <row r="39" spans="4:14" ht="18.75" thickBot="1">
      <c r="D39" s="1"/>
      <c r="E39" s="108"/>
      <c r="F39" s="109"/>
      <c r="G39" s="109"/>
      <c r="H39" s="110"/>
      <c r="I39" s="110"/>
      <c r="J39" s="111"/>
      <c r="K39" s="112"/>
      <c r="L39" s="26"/>
      <c r="M39" s="1"/>
      <c r="N39" s="25"/>
    </row>
    <row r="40" spans="4:14" ht="18">
      <c r="D40" s="1"/>
      <c r="E40" s="100"/>
      <c r="F40" s="100"/>
      <c r="G40" s="99"/>
      <c r="H40" s="99"/>
      <c r="I40" s="100"/>
      <c r="J40" s="106"/>
      <c r="K40" s="113"/>
      <c r="L40" s="1"/>
      <c r="M40" s="26"/>
      <c r="N40" s="25"/>
    </row>
    <row r="41" spans="2:14" ht="12.75">
      <c r="B41" s="2"/>
      <c r="C41" s="2"/>
      <c r="D41" s="1"/>
      <c r="E41" s="114"/>
      <c r="F41" s="115"/>
      <c r="G41" s="63"/>
      <c r="H41" s="63"/>
      <c r="I41" s="114"/>
      <c r="J41" s="114"/>
      <c r="K41" s="63"/>
      <c r="L41" s="1"/>
      <c r="N41" s="25"/>
    </row>
    <row r="42" spans="2:12" ht="15">
      <c r="B42" s="2"/>
      <c r="C42" s="2"/>
      <c r="D42" s="1"/>
      <c r="E42" s="88"/>
      <c r="F42" s="1"/>
      <c r="G42" s="1"/>
      <c r="H42" s="1"/>
      <c r="I42" s="1"/>
      <c r="J42" s="1"/>
      <c r="L42" s="26"/>
    </row>
    <row r="43" spans="2:10" ht="12.75">
      <c r="B43" s="2"/>
      <c r="C43" s="2"/>
      <c r="D43" s="1"/>
      <c r="E43" s="1"/>
      <c r="F43" s="1"/>
      <c r="G43" s="1"/>
      <c r="H43" s="1"/>
      <c r="I43" s="1"/>
      <c r="J43" s="1"/>
    </row>
    <row r="44" spans="2:11" ht="12.75">
      <c r="B44" s="2"/>
      <c r="C44" s="2"/>
      <c r="D44" s="1"/>
      <c r="G44" s="26"/>
      <c r="H44" s="25"/>
      <c r="I44" s="25"/>
      <c r="J44" s="33"/>
      <c r="K44" s="25"/>
    </row>
    <row r="45" spans="2:11" ht="12.75">
      <c r="B45" s="2"/>
      <c r="C45" s="2"/>
      <c r="F45" s="2"/>
      <c r="G45" s="26"/>
      <c r="H45" s="25"/>
      <c r="I45" s="25"/>
      <c r="J45" s="25"/>
      <c r="K45" s="25"/>
    </row>
    <row r="46" spans="4:11" ht="12.75">
      <c r="D46" s="2"/>
      <c r="F46" s="2"/>
      <c r="G46" s="26"/>
      <c r="H46" s="25"/>
      <c r="I46" s="34"/>
      <c r="J46" s="25"/>
      <c r="K46" s="25"/>
    </row>
    <row r="47" spans="2:11" ht="12.75">
      <c r="B47" s="2"/>
      <c r="G47" s="40"/>
      <c r="H47" s="25"/>
      <c r="I47" s="25"/>
      <c r="J47" s="25"/>
      <c r="K47" s="25"/>
    </row>
    <row r="48" ht="12.75">
      <c r="G48" s="40"/>
    </row>
  </sheetData>
  <mergeCells count="8">
    <mergeCell ref="A1:G1"/>
    <mergeCell ref="H1:M1"/>
    <mergeCell ref="A7:C8"/>
    <mergeCell ref="E32:J33"/>
    <mergeCell ref="E29:K29"/>
    <mergeCell ref="A2:O2"/>
    <mergeCell ref="F5:G5"/>
    <mergeCell ref="F6:G6"/>
  </mergeCells>
  <hyperlinks>
    <hyperlink ref="A24" r:id="rId1" display="www.westcoat.com"/>
    <hyperlink ref="M36" r:id="rId2" display="www.westcoat.com"/>
  </hyperlinks>
  <printOptions horizontalCentered="1"/>
  <pageMargins left="0.25" right="0.25" top="1.25" bottom="0.25" header="0" footer="0"/>
  <pageSetup fitToHeight="1" fitToWidth="1" orientation="portrait" paperSize="9"/>
  <headerFooter alignWithMargins="0">
    <oddFooter>&amp;RTCInteriorMaterialTemplaate  3/11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2011-03-02T18:01:57Z</cp:lastPrinted>
  <dcterms:created xsi:type="dcterms:W3CDTF">1998-12-10T19:24:37Z</dcterms:created>
  <dcterms:modified xsi:type="dcterms:W3CDTF">2012-08-23T20:24:42Z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